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075"/>
  </bookViews>
  <sheets>
    <sheet name="RD SJEDALA VOZAČA" sheetId="1" r:id="rId1"/>
  </sheets>
  <definedNames>
    <definedName name="_xlnm.Print_Area" localSheetId="0">'RD SJEDALA VOZAČA'!$A$1:$T$38</definedName>
    <definedName name="_xlnm.Print_Titles" localSheetId="0">'RD SJEDALA VOZAČA'!$13:$15</definedName>
  </definedNames>
  <calcPr calcId="145621"/>
</workbook>
</file>

<file path=xl/calcChain.xml><?xml version="1.0" encoding="utf-8"?>
<calcChain xmlns="http://schemas.openxmlformats.org/spreadsheetml/2006/main">
  <c r="Q30" i="1" l="1"/>
  <c r="T30" i="1" s="1"/>
  <c r="P30" i="1"/>
  <c r="S30" i="1" s="1"/>
  <c r="O30" i="1"/>
  <c r="R30" i="1" s="1"/>
  <c r="Q29" i="1"/>
  <c r="T29" i="1" s="1"/>
  <c r="P29" i="1"/>
  <c r="S29" i="1" s="1"/>
  <c r="O29" i="1"/>
  <c r="R29" i="1" s="1"/>
  <c r="Q28" i="1"/>
  <c r="T28" i="1" s="1"/>
  <c r="P28" i="1"/>
  <c r="S28" i="1" s="1"/>
  <c r="O28" i="1"/>
  <c r="R28" i="1" s="1"/>
  <c r="Q27" i="1"/>
  <c r="T27" i="1" s="1"/>
  <c r="P27" i="1"/>
  <c r="S27" i="1" s="1"/>
  <c r="O27" i="1"/>
  <c r="R27" i="1" s="1"/>
  <c r="Q26" i="1"/>
  <c r="T26" i="1" s="1"/>
  <c r="P26" i="1"/>
  <c r="S26" i="1" s="1"/>
  <c r="O26" i="1"/>
  <c r="R26" i="1" s="1"/>
  <c r="Q25" i="1"/>
  <c r="T25" i="1" s="1"/>
  <c r="P25" i="1"/>
  <c r="S25" i="1" s="1"/>
  <c r="O25" i="1"/>
  <c r="R25" i="1" s="1"/>
  <c r="Q24" i="1"/>
  <c r="T24" i="1" s="1"/>
  <c r="P24" i="1"/>
  <c r="S24" i="1" s="1"/>
  <c r="O24" i="1"/>
  <c r="R24" i="1" s="1"/>
  <c r="Q23" i="1"/>
  <c r="T23" i="1" s="1"/>
  <c r="P23" i="1"/>
  <c r="S23" i="1" s="1"/>
  <c r="O23" i="1"/>
  <c r="R23" i="1" s="1"/>
  <c r="Q22" i="1"/>
  <c r="T22" i="1" s="1"/>
  <c r="P22" i="1"/>
  <c r="S22" i="1" s="1"/>
  <c r="O22" i="1"/>
  <c r="R22" i="1" s="1"/>
  <c r="Q21" i="1"/>
  <c r="T21" i="1" s="1"/>
  <c r="P21" i="1"/>
  <c r="S21" i="1" s="1"/>
  <c r="O21" i="1"/>
  <c r="R21" i="1" s="1"/>
  <c r="Q20" i="1"/>
  <c r="T20" i="1" s="1"/>
  <c r="P20" i="1"/>
  <c r="S20" i="1" s="1"/>
  <c r="O20" i="1"/>
  <c r="R20" i="1" s="1"/>
  <c r="Q19" i="1"/>
  <c r="T19" i="1" s="1"/>
  <c r="P19" i="1"/>
  <c r="S19" i="1" s="1"/>
  <c r="O19" i="1"/>
  <c r="R19" i="1" s="1"/>
  <c r="Q18" i="1"/>
  <c r="T18" i="1" s="1"/>
  <c r="P18" i="1"/>
  <c r="S18" i="1" s="1"/>
  <c r="O18" i="1"/>
  <c r="R18" i="1" s="1"/>
  <c r="Q17" i="1"/>
  <c r="T17" i="1" s="1"/>
  <c r="P17" i="1"/>
  <c r="S17" i="1" s="1"/>
  <c r="O17" i="1"/>
  <c r="R17" i="1" s="1"/>
  <c r="Q16" i="1"/>
  <c r="T16" i="1" s="1"/>
  <c r="P16" i="1"/>
  <c r="S16" i="1" s="1"/>
  <c r="O16" i="1"/>
  <c r="R16" i="1" s="1"/>
  <c r="R31" i="1" l="1"/>
  <c r="R32" i="1" s="1"/>
  <c r="R33" i="1" s="1"/>
  <c r="T31" i="1"/>
  <c r="T32" i="1" s="1"/>
  <c r="T33" i="1" s="1"/>
  <c r="S31" i="1"/>
  <c r="S32" i="1" s="1"/>
  <c r="S33" i="1" s="1"/>
</calcChain>
</file>

<file path=xl/sharedStrings.xml><?xml version="1.0" encoding="utf-8"?>
<sst xmlns="http://schemas.openxmlformats.org/spreadsheetml/2006/main" count="102" uniqueCount="79">
  <si>
    <t>Naziv Ponuditelja:</t>
  </si>
  <si>
    <t>Sjedište/prebivalište:</t>
  </si>
  <si>
    <t>Odgovorna  osoba  ponuditelja:</t>
  </si>
  <si>
    <t>Telefon:</t>
  </si>
  <si>
    <t>Telefax:</t>
  </si>
  <si>
    <t>E-mail:</t>
  </si>
  <si>
    <t>RB</t>
  </si>
  <si>
    <t>Šifra</t>
  </si>
  <si>
    <t>Naziv</t>
  </si>
  <si>
    <t>Kataloški broj 
Isringhausen /
MAN</t>
  </si>
  <si>
    <t>Jedinica 
mjere</t>
  </si>
  <si>
    <t>Okvirna 
količina</t>
  </si>
  <si>
    <t>Jednakovrijedno</t>
  </si>
  <si>
    <t>Jedinična cijena                         
kn bez PDV
za plaćanje u roku</t>
  </si>
  <si>
    <t>Rabat (%)
za plaćanje u roku</t>
  </si>
  <si>
    <t>Jedinična  cijena  s uključenim rabatom
kn bez PDV
za plaćanje u roku</t>
  </si>
  <si>
    <t>Ukupno po stavci                        
kn, bez PDV
za plaćanje u roku</t>
  </si>
  <si>
    <t>Kataloški broj</t>
  </si>
  <si>
    <t>Proizvođač</t>
  </si>
  <si>
    <t xml:space="preserve">5 dana </t>
  </si>
  <si>
    <t xml:space="preserve">30 dana </t>
  </si>
  <si>
    <t xml:space="preserve">60 dana </t>
  </si>
  <si>
    <t>712-0001</t>
  </si>
  <si>
    <t xml:space="preserve">AMORTIZER SJEDIŠTA </t>
  </si>
  <si>
    <t xml:space="preserve">94041-99/00
81.62385-6002 </t>
  </si>
  <si>
    <t>kom</t>
  </si>
  <si>
    <t>712-0002</t>
  </si>
  <si>
    <t>AMORTIZER SJEDIŠTA VOZAČA</t>
  </si>
  <si>
    <t xml:space="preserve">98889-01/00                                      </t>
  </si>
  <si>
    <t>712-0003</t>
  </si>
  <si>
    <t>CILINDAR POSTAVNI SJEDIŠTA VOZAČA</t>
  </si>
  <si>
    <t xml:space="preserve">95486-04/00                                         </t>
  </si>
  <si>
    <t>712-0010</t>
  </si>
  <si>
    <t>SAJLA MEHANIZMA SJEDIŠTA VOZAČA</t>
  </si>
  <si>
    <t xml:space="preserve">910353-02/00                                    </t>
  </si>
  <si>
    <t>712-0012</t>
  </si>
  <si>
    <t>VENTIL NIVOA</t>
  </si>
  <si>
    <t>98873/01
81.62398.6004</t>
  </si>
  <si>
    <t>712-0018</t>
  </si>
  <si>
    <t>PLOČA SJEDIŠTA</t>
  </si>
  <si>
    <t>34447/03</t>
  </si>
  <si>
    <t>712-0026</t>
  </si>
  <si>
    <t>OPRUGA POVRATNA SJEDIŠTA VOZAČA</t>
  </si>
  <si>
    <t xml:space="preserve">45112D/00                                 </t>
  </si>
  <si>
    <t>712-0041</t>
  </si>
  <si>
    <t>CIJEVI SA PRIKLJUČCIMA SJEDIŠTA VOZAČA</t>
  </si>
  <si>
    <t>911147-02</t>
  </si>
  <si>
    <t>712-0044</t>
  </si>
  <si>
    <t>ŠTITNIK GUMENI - SJEDALA VOZAČA</t>
  </si>
  <si>
    <t>712-0048</t>
  </si>
  <si>
    <t>VENTIL SJEDIŠTA</t>
  </si>
  <si>
    <t>928474-48</t>
  </si>
  <si>
    <t>712-0052</t>
  </si>
  <si>
    <t>SJEDALO VOZAČA ISRI S POJASOM U TRI TOČKE UPRAV.MEHAN.DESNI</t>
  </si>
  <si>
    <t>6860/875 LI NTS</t>
  </si>
  <si>
    <t xml:space="preserve">712-0057  </t>
  </si>
  <si>
    <t xml:space="preserve">AMORTIZER SJEDALA VOZAČA </t>
  </si>
  <si>
    <t>81.62385.6047</t>
  </si>
  <si>
    <t xml:space="preserve">712-0059  </t>
  </si>
  <si>
    <t xml:space="preserve">MEHANIZAM ZA VENTIL VISINE SJEDALA VOZAČA </t>
  </si>
  <si>
    <t>81.62340.6128</t>
  </si>
  <si>
    <t xml:space="preserve">712-0062 - </t>
  </si>
  <si>
    <t xml:space="preserve">KLIZAČ SJEDALA </t>
  </si>
  <si>
    <t>81.62340.6108</t>
  </si>
  <si>
    <t xml:space="preserve">712-0063 </t>
  </si>
  <si>
    <t xml:space="preserve">SAJLA NAGIBA SJEDALA VOZAČA </t>
  </si>
  <si>
    <t>81.62383.6096 / 81.62383.6095</t>
  </si>
  <si>
    <t>UKUPNO KN BEZ PDV-a</t>
  </si>
  <si>
    <t>PDV</t>
  </si>
  <si>
    <t>UKUPNO KN SA PDV-om</t>
  </si>
  <si>
    <t>Mjesto i datum</t>
  </si>
  <si>
    <t>Potpis odgovorne osobe Poniditelja</t>
  </si>
  <si>
    <t>M.P.</t>
  </si>
  <si>
    <t>Rezervni dijelovi za sjedala vozača CPV 39114000-4</t>
  </si>
  <si>
    <t>TROŠKOVNIK - 600-06-17/126</t>
  </si>
  <si>
    <t>OIB</t>
  </si>
  <si>
    <t>IBAN i banka:</t>
  </si>
  <si>
    <t>Kontakt  osoba  ponuditelja:</t>
  </si>
  <si>
    <t>01121-05/00
81.96420.0474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</si>
</sst>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4" x14ac:knownFonts="1">
    <font>
      <sz val="10"/>
      <name val="Arial"/>
    </font>
    <font>
      <sz val="10"/>
      <name val="Arial"/>
    </font>
    <font>
      <b/>
      <i/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0"/>
      <name val="Bookman Old Style"/>
      <family val="1"/>
      <charset val="238"/>
    </font>
    <font>
      <b/>
      <i/>
      <sz val="9"/>
      <color theme="0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i/>
      <sz val="10"/>
      <name val="Arial"/>
      <family val="2"/>
      <charset val="238"/>
    </font>
    <font>
      <b/>
      <i/>
      <sz val="10"/>
      <color theme="0"/>
      <name val="Arial"/>
      <family val="2"/>
      <charset val="238"/>
    </font>
    <font>
      <i/>
      <sz val="11"/>
      <name val="Calibri"/>
      <family val="2"/>
      <charset val="238"/>
      <scheme val="minor"/>
    </font>
    <font>
      <i/>
      <sz val="10"/>
      <color theme="0"/>
      <name val="Arial"/>
    </font>
    <font>
      <i/>
      <sz val="9"/>
      <color theme="0"/>
      <name val="Calibri"/>
      <scheme val="minor"/>
    </font>
    <font>
      <b/>
      <i/>
      <sz val="9"/>
      <color theme="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4"/>
      </left>
      <right/>
      <top style="double">
        <color theme="4"/>
      </top>
      <bottom style="thin">
        <color theme="4"/>
      </bottom>
      <diagonal/>
    </border>
    <border>
      <left/>
      <right/>
      <top style="double">
        <color theme="4"/>
      </top>
      <bottom style="thin">
        <color theme="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3">
    <xf numFmtId="0" fontId="0" fillId="0" borderId="0" xfId="0"/>
    <xf numFmtId="49" fontId="2" fillId="2" borderId="1" xfId="0" applyNumberFormat="1" applyFont="1" applyFill="1" applyBorder="1" applyAlignment="1" applyProtection="1">
      <alignment horizontal="left"/>
      <protection locked="0"/>
    </xf>
    <xf numFmtId="49" fontId="2" fillId="2" borderId="1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Protection="1">
      <protection locked="0"/>
    </xf>
    <xf numFmtId="49" fontId="2" fillId="2" borderId="2" xfId="0" applyNumberFormat="1" applyFont="1" applyFill="1" applyBorder="1" applyAlignment="1" applyProtection="1">
      <alignment horizontal="left"/>
      <protection locked="0"/>
    </xf>
    <xf numFmtId="49" fontId="2" fillId="2" borderId="2" xfId="0" applyNumberFormat="1" applyFont="1" applyFill="1" applyBorder="1" applyAlignment="1" applyProtection="1">
      <alignment horizontal="center"/>
      <protection locked="0"/>
    </xf>
    <xf numFmtId="49" fontId="2" fillId="2" borderId="1" xfId="0" applyNumberFormat="1" applyFont="1" applyFill="1" applyBorder="1" applyAlignment="1" applyProtection="1">
      <alignment horizontal="right"/>
      <protection locked="0"/>
    </xf>
    <xf numFmtId="49" fontId="2" fillId="2" borderId="0" xfId="0" applyNumberFormat="1" applyFont="1" applyFill="1" applyAlignment="1" applyProtection="1">
      <alignment horizontal="left"/>
      <protection locked="0"/>
    </xf>
    <xf numFmtId="0" fontId="4" fillId="2" borderId="0" xfId="0" applyFont="1" applyFill="1" applyProtection="1"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0" fontId="6" fillId="2" borderId="0" xfId="0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0" xfId="0" applyNumberFormat="1" applyFont="1" applyFill="1" applyBorder="1" applyAlignment="1" applyProtection="1">
      <alignment horizontal="center" vertical="center" wrapText="1"/>
      <protection locked="0"/>
    </xf>
    <xf numFmtId="10" fontId="6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Alignment="1" applyProtection="1">
      <alignment vertical="center"/>
      <protection locked="0"/>
    </xf>
    <xf numFmtId="10" fontId="6" fillId="2" borderId="0" xfId="0" applyNumberFormat="1" applyFont="1" applyFill="1" applyBorder="1" applyAlignment="1" applyProtection="1">
      <alignment horizontal="center" vertical="center"/>
      <protection locked="0"/>
    </xf>
    <xf numFmtId="4" fontId="6" fillId="2" borderId="0" xfId="0" applyNumberFormat="1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Protection="1">
      <protection locked="0"/>
    </xf>
    <xf numFmtId="0" fontId="5" fillId="3" borderId="5" xfId="0" applyFont="1" applyFill="1" applyBorder="1" applyAlignment="1" applyProtection="1">
      <alignment horizontal="center" vertical="center" wrapText="1"/>
      <protection locked="0"/>
    </xf>
    <xf numFmtId="0" fontId="5" fillId="3" borderId="5" xfId="0" applyFont="1" applyFill="1" applyBorder="1" applyAlignment="1" applyProtection="1">
      <alignment vertical="center" wrapText="1"/>
      <protection locked="0"/>
    </xf>
    <xf numFmtId="0" fontId="0" fillId="2" borderId="0" xfId="0" applyFill="1" applyProtection="1">
      <protection locked="0"/>
    </xf>
    <xf numFmtId="0" fontId="10" fillId="2" borderId="0" xfId="0" applyFont="1" applyFill="1" applyProtection="1">
      <protection locked="0"/>
    </xf>
    <xf numFmtId="49" fontId="2" fillId="2" borderId="1" xfId="0" applyNumberFormat="1" applyFont="1" applyFill="1" applyBorder="1" applyAlignment="1" applyProtection="1">
      <alignment horizontal="left"/>
    </xf>
    <xf numFmtId="49" fontId="2" fillId="2" borderId="2" xfId="0" applyNumberFormat="1" applyFont="1" applyFill="1" applyBorder="1" applyAlignment="1" applyProtection="1">
      <alignment horizontal="left"/>
    </xf>
    <xf numFmtId="49" fontId="2" fillId="2" borderId="2" xfId="0" applyNumberFormat="1" applyFont="1" applyFill="1" applyBorder="1" applyAlignment="1" applyProtection="1"/>
    <xf numFmtId="0" fontId="3" fillId="2" borderId="0" xfId="0" applyFont="1" applyFill="1" applyProtection="1"/>
    <xf numFmtId="0" fontId="4" fillId="2" borderId="0" xfId="0" applyFont="1" applyFill="1" applyProtection="1"/>
    <xf numFmtId="0" fontId="4" fillId="2" borderId="0" xfId="0" applyFont="1" applyFill="1" applyAlignment="1" applyProtection="1">
      <alignment vertical="center" wrapText="1"/>
    </xf>
    <xf numFmtId="1" fontId="4" fillId="2" borderId="0" xfId="0" applyNumberFormat="1" applyFont="1" applyFill="1" applyProtection="1"/>
    <xf numFmtId="0" fontId="6" fillId="2" borderId="0" xfId="0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vertical="center" wrapText="1"/>
    </xf>
    <xf numFmtId="49" fontId="6" fillId="2" borderId="0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Border="1" applyAlignment="1" applyProtection="1">
      <alignment horizontal="center" vertical="center" wrapText="1"/>
    </xf>
    <xf numFmtId="49" fontId="6" fillId="2" borderId="0" xfId="0" applyNumberFormat="1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</xf>
    <xf numFmtId="4" fontId="6" fillId="2" borderId="0" xfId="0" applyNumberFormat="1" applyFont="1" applyFill="1" applyBorder="1" applyAlignment="1" applyProtection="1">
      <alignment horizontal="center" vertical="center" wrapText="1"/>
    </xf>
    <xf numFmtId="4" fontId="6" fillId="2" borderId="0" xfId="0" applyNumberFormat="1" applyFont="1" applyFill="1" applyBorder="1" applyAlignment="1" applyProtection="1">
      <alignment horizontal="center" vertical="center"/>
    </xf>
    <xf numFmtId="0" fontId="5" fillId="3" borderId="5" xfId="0" applyFont="1" applyFill="1" applyBorder="1" applyAlignment="1" applyProtection="1">
      <alignment horizontal="left" vertical="center"/>
    </xf>
    <xf numFmtId="164" fontId="5" fillId="3" borderId="5" xfId="1" applyFont="1" applyFill="1" applyBorder="1" applyAlignment="1" applyProtection="1">
      <alignment vertical="center" wrapText="1"/>
    </xf>
    <xf numFmtId="0" fontId="10" fillId="2" borderId="0" xfId="0" applyFont="1" applyFill="1" applyProtection="1"/>
    <xf numFmtId="0" fontId="5" fillId="3" borderId="3" xfId="0" applyFont="1" applyFill="1" applyBorder="1" applyAlignment="1" applyProtection="1">
      <alignment horizontal="center" vertical="center" wrapText="1"/>
    </xf>
    <xf numFmtId="0" fontId="12" fillId="3" borderId="0" xfId="0" applyFont="1" applyFill="1" applyBorder="1" applyAlignment="1" applyProtection="1">
      <alignment horizontal="center" vertical="center" wrapText="1"/>
      <protection locked="0"/>
    </xf>
    <xf numFmtId="0" fontId="12" fillId="3" borderId="0" xfId="0" applyFont="1" applyFill="1" applyBorder="1" applyAlignment="1" applyProtection="1">
      <alignment horizontal="left" vertical="center"/>
    </xf>
    <xf numFmtId="0" fontId="12" fillId="3" borderId="0" xfId="0" applyFont="1" applyFill="1" applyBorder="1" applyAlignment="1" applyProtection="1">
      <alignment vertical="center" wrapText="1"/>
      <protection locked="0"/>
    </xf>
    <xf numFmtId="164" fontId="12" fillId="3" borderId="0" xfId="0" applyNumberFormat="1" applyFont="1" applyFill="1" applyBorder="1" applyAlignment="1" applyProtection="1">
      <alignment vertical="center" wrapText="1"/>
    </xf>
    <xf numFmtId="0" fontId="10" fillId="2" borderId="1" xfId="0" applyFont="1" applyFill="1" applyBorder="1" applyAlignment="1" applyProtection="1">
      <alignment horizontal="center"/>
      <protection locked="0"/>
    </xf>
    <xf numFmtId="0" fontId="2" fillId="2" borderId="0" xfId="0" applyFont="1" applyFill="1" applyBorder="1" applyAlignment="1" applyProtection="1">
      <alignment horizontal="left" vertical="center"/>
    </xf>
    <xf numFmtId="0" fontId="3" fillId="2" borderId="0" xfId="0" applyFont="1" applyFill="1" applyAlignment="1" applyProtection="1">
      <alignment horizontal="left" vertical="center"/>
    </xf>
    <xf numFmtId="0" fontId="5" fillId="3" borderId="3" xfId="0" applyFont="1" applyFill="1" applyBorder="1" applyAlignment="1" applyProtection="1">
      <alignment horizontal="center" vertical="center" wrapText="1"/>
    </xf>
    <xf numFmtId="0" fontId="10" fillId="2" borderId="0" xfId="0" applyFont="1" applyFill="1" applyAlignment="1" applyProtection="1">
      <alignment horizontal="center"/>
    </xf>
    <xf numFmtId="0" fontId="3" fillId="2" borderId="2" xfId="0" applyFont="1" applyFill="1" applyBorder="1" applyAlignment="1" applyProtection="1">
      <alignment horizontal="left" vertical="center"/>
      <protection locked="0"/>
    </xf>
    <xf numFmtId="49" fontId="2" fillId="2" borderId="2" xfId="0" applyNumberFormat="1" applyFont="1" applyFill="1" applyBorder="1" applyAlignment="1" applyProtection="1">
      <alignment horizontal="left" vertical="center"/>
      <protection locked="0"/>
    </xf>
    <xf numFmtId="49" fontId="2" fillId="2" borderId="1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11" fillId="3" borderId="0" xfId="0" applyFont="1" applyFill="1" applyBorder="1" applyProtection="1"/>
    <xf numFmtId="0" fontId="12" fillId="3" borderId="0" xfId="0" applyFont="1" applyFill="1" applyBorder="1" applyAlignment="1" applyProtection="1">
      <alignment horizontal="center" vertical="center" wrapText="1"/>
    </xf>
    <xf numFmtId="0" fontId="13" fillId="3" borderId="0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Protection="1"/>
    <xf numFmtId="0" fontId="5" fillId="3" borderId="0" xfId="0" applyFont="1" applyFill="1" applyBorder="1" applyAlignment="1" applyProtection="1">
      <alignment horizontal="center"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0" fontId="12" fillId="3" borderId="0" xfId="0" applyFont="1" applyFill="1" applyBorder="1" applyAlignment="1" applyProtection="1">
      <alignment vertical="center" wrapText="1"/>
    </xf>
    <xf numFmtId="0" fontId="5" fillId="3" borderId="5" xfId="0" applyFont="1" applyFill="1" applyBorder="1" applyAlignment="1" applyProtection="1">
      <alignment vertical="center" wrapText="1"/>
    </xf>
  </cellXfs>
  <cellStyles count="2">
    <cellStyle name="Comma" xfId="1" builtinId="3"/>
    <cellStyle name="Normal" xfId="0" builtinId="0"/>
  </cellStyles>
  <dxfs count="63"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numFmt numFmtId="164" formatCode="_(* #,##0.00_);_(* \(#,##0.00\);_(* &quot;-&quot;??_);_(@_)"/>
      <fill>
        <patternFill patternType="solid">
          <fgColor indexed="64"/>
          <bgColor theme="3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numFmt numFmtId="164" formatCode="_(* #,##0.00_);_(* \(#,##0.00\);_(* &quot;-&quot;??_);_(@_)"/>
      <fill>
        <patternFill patternType="solid">
          <fgColor indexed="64"/>
          <bgColor theme="3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numFmt numFmtId="164" formatCode="_(* #,##0.00_);_(* \(#,##0.00\);_(* &quot;-&quot;??_);_(@_)"/>
      <fill>
        <patternFill patternType="solid">
          <fgColor indexed="64"/>
          <bgColor theme="3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indexed="64"/>
          <bgColor theme="3"/>
        </patternFill>
      </fill>
      <border diagonalUp="0" diagonalDown="0" outline="0">
        <left/>
        <right/>
        <top/>
        <bottom/>
      </border>
      <protection locked="1" hidden="0"/>
    </dxf>
    <dxf>
      <protection locked="1" hidden="0"/>
    </dxf>
    <dxf>
      <protection locked="1" hidden="0"/>
    </dxf>
    <dxf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165" formatCode="#.##000"/>
      <fill>
        <patternFill patternType="solid">
          <fgColor rgb="FF000000"/>
          <bgColor rgb="FFFFFFFF"/>
        </patternFill>
      </fill>
      <alignment horizontal="general" vertical="center" textRotation="0" wrapText="1" indent="0" justifyLastLine="0" shrinkToFit="0" readingOrder="0"/>
      <protection locked="0" hidden="0"/>
    </dxf>
    <dxf>
      <font>
        <i/>
      </font>
      <numFmt numFmtId="4" formatCode="#,##0.0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4" formatCode="0.00%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4" formatCode="0.00%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4" formatCode="0.00%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0" hidden="0"/>
    </dxf>
    <dxf>
      <font>
        <b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0" hidden="0"/>
    </dxf>
    <dxf>
      <font>
        <b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3" displayName="Table13" ref="A16:T31" headerRowCount="0" totalsRowCount="1" headerRowDxfId="34" dataDxfId="32" totalsRowDxfId="33">
  <tableColumns count="20">
    <tableColumn id="1" name="Column1" headerRowDxfId="62" dataDxfId="31" totalsRowDxfId="19"/>
    <tableColumn id="2" name="Column2" headerRowDxfId="61" dataDxfId="30" totalsRowDxfId="18"/>
    <tableColumn id="3" name="Column3" totalsRowLabel="UKUPNO KN BEZ PDV-a" headerRowDxfId="60" dataDxfId="29" totalsRowDxfId="17"/>
    <tableColumn id="4" name="Column4" headerRowDxfId="59" dataDxfId="28" totalsRowDxfId="16"/>
    <tableColumn id="5" name="Column5" headerRowDxfId="58" dataDxfId="27" totalsRowDxfId="15"/>
    <tableColumn id="6" name="Column6" headerRowDxfId="57" dataDxfId="26" totalsRowDxfId="14"/>
    <tableColumn id="7" name="Column7" headerRowDxfId="56" dataDxfId="42" totalsRowDxfId="13"/>
    <tableColumn id="8" name="Column8" headerRowDxfId="55" dataDxfId="41" totalsRowDxfId="12"/>
    <tableColumn id="9" name="Column9" headerRowDxfId="54" dataDxfId="40" totalsRowDxfId="11"/>
    <tableColumn id="10" name="Column10" headerRowDxfId="53" dataDxfId="39" totalsRowDxfId="10"/>
    <tableColumn id="11" name="Column11" headerRowDxfId="52" dataDxfId="38" totalsRowDxfId="9"/>
    <tableColumn id="12" name="Column12" headerRowDxfId="51" dataDxfId="37" totalsRowDxfId="8"/>
    <tableColumn id="13" name="Column13" headerRowDxfId="50" dataDxfId="36" totalsRowDxfId="7"/>
    <tableColumn id="14" name="Column14" headerRowDxfId="49" dataDxfId="35" totalsRowDxfId="6"/>
    <tableColumn id="15" name="Column15" headerRowDxfId="48" dataDxfId="25" totalsRowDxfId="5">
      <calculatedColumnFormula>ROUND(I16-(I16*L16),2)</calculatedColumnFormula>
    </tableColumn>
    <tableColumn id="16" name="Column16" headerRowDxfId="47" dataDxfId="24" totalsRowDxfId="4">
      <calculatedColumnFormula>ROUND(J16-(J16*M16),2)</calculatedColumnFormula>
    </tableColumn>
    <tableColumn id="17" name="Column17" headerRowDxfId="46" dataDxfId="23" totalsRowDxfId="3">
      <calculatedColumnFormula>ROUND(K16-(K16*N16),2)</calculatedColumnFormula>
    </tableColumn>
    <tableColumn id="18" name="Column18" totalsRowFunction="sum" headerRowDxfId="45" dataDxfId="22" totalsRowDxfId="2">
      <calculatedColumnFormula>$F16*O16</calculatedColumnFormula>
    </tableColumn>
    <tableColumn id="19" name="Column19" totalsRowFunction="sum" headerRowDxfId="44" dataDxfId="21" totalsRowDxfId="1">
      <calculatedColumnFormula>$F16*P16</calculatedColumnFormula>
    </tableColumn>
    <tableColumn id="20" name="Column20" totalsRowFunction="sum" headerRowDxfId="43" dataDxfId="20" totalsRowDxfId="0">
      <calculatedColumnFormula>$F16*Q16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tabSelected="1" view="pageBreakPreview" zoomScaleNormal="100" zoomScaleSheetLayoutView="75" workbookViewId="0">
      <selection activeCell="H18" sqref="H18"/>
    </sheetView>
  </sheetViews>
  <sheetFormatPr defaultRowHeight="12.75" x14ac:dyDescent="0.2"/>
  <cols>
    <col min="1" max="1" width="4.85546875" style="20" customWidth="1"/>
    <col min="2" max="2" width="10.85546875" style="20" hidden="1" customWidth="1"/>
    <col min="3" max="3" width="35.85546875" style="20" customWidth="1"/>
    <col min="4" max="4" width="23" style="20" customWidth="1"/>
    <col min="5" max="6" width="6.5703125" style="20" bestFit="1" customWidth="1"/>
    <col min="7" max="8" width="17.5703125" style="20" customWidth="1"/>
    <col min="9" max="11" width="8" style="20" customWidth="1"/>
    <col min="12" max="14" width="7.140625" style="20" customWidth="1"/>
    <col min="15" max="17" width="8" style="20" customWidth="1"/>
    <col min="18" max="20" width="9.28515625" style="20" customWidth="1"/>
    <col min="21" max="16384" width="9.140625" style="20"/>
  </cols>
  <sheetData>
    <row r="1" spans="1:20" s="3" customFormat="1" ht="18" customHeight="1" x14ac:dyDescent="0.25">
      <c r="A1" s="22" t="s">
        <v>0</v>
      </c>
      <c r="B1" s="2"/>
      <c r="C1" s="1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</row>
    <row r="2" spans="1:20" s="3" customFormat="1" ht="18" customHeight="1" x14ac:dyDescent="0.25">
      <c r="A2" s="23" t="s">
        <v>1</v>
      </c>
      <c r="B2" s="5"/>
      <c r="C2" s="4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</row>
    <row r="3" spans="1:20" s="3" customFormat="1" ht="18" customHeight="1" x14ac:dyDescent="0.25">
      <c r="A3" s="23" t="s">
        <v>2</v>
      </c>
      <c r="B3" s="5"/>
      <c r="C3" s="4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</row>
    <row r="4" spans="1:20" s="3" customFormat="1" ht="18" customHeight="1" x14ac:dyDescent="0.25">
      <c r="A4" s="23" t="s">
        <v>75</v>
      </c>
      <c r="B4" s="5"/>
      <c r="C4" s="4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</row>
    <row r="5" spans="1:20" s="3" customFormat="1" ht="18" customHeight="1" x14ac:dyDescent="0.25">
      <c r="A5" s="23" t="s">
        <v>76</v>
      </c>
      <c r="B5" s="5"/>
      <c r="C5" s="4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</row>
    <row r="6" spans="1:20" s="3" customFormat="1" ht="18" customHeight="1" x14ac:dyDescent="0.25">
      <c r="A6" s="23" t="s">
        <v>77</v>
      </c>
      <c r="B6" s="5"/>
      <c r="C6" s="4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</row>
    <row r="7" spans="1:20" s="3" customFormat="1" ht="18" customHeight="1" x14ac:dyDescent="0.25">
      <c r="A7" s="22" t="s">
        <v>3</v>
      </c>
      <c r="B7" s="2"/>
      <c r="C7" s="6"/>
      <c r="D7" s="51"/>
      <c r="E7" s="51"/>
      <c r="F7" s="51"/>
      <c r="G7" s="51"/>
      <c r="H7" s="51"/>
      <c r="I7" s="51"/>
      <c r="J7" s="51"/>
      <c r="K7" s="24" t="s">
        <v>4</v>
      </c>
      <c r="L7" s="51"/>
      <c r="M7" s="51"/>
      <c r="N7" s="51"/>
      <c r="O7" s="51"/>
      <c r="P7" s="51"/>
      <c r="Q7" s="51"/>
      <c r="R7" s="51"/>
      <c r="S7" s="51"/>
      <c r="T7" s="51"/>
    </row>
    <row r="8" spans="1:20" s="3" customFormat="1" ht="18" customHeight="1" x14ac:dyDescent="0.25">
      <c r="A8" s="23" t="s">
        <v>5</v>
      </c>
      <c r="B8" s="5"/>
      <c r="C8" s="4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</row>
    <row r="9" spans="1:20" s="3" customFormat="1" ht="15.75" x14ac:dyDescent="0.25">
      <c r="A9" s="7"/>
      <c r="B9" s="7"/>
      <c r="C9" s="7"/>
      <c r="D9" s="7"/>
      <c r="E9" s="7"/>
    </row>
    <row r="10" spans="1:20" s="3" customFormat="1" ht="15.75" x14ac:dyDescent="0.25">
      <c r="A10" s="47" t="s">
        <v>74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25"/>
    </row>
    <row r="11" spans="1:20" s="3" customFormat="1" ht="15.75" x14ac:dyDescent="0.25">
      <c r="A11" s="47" t="s">
        <v>73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25"/>
    </row>
    <row r="12" spans="1:20" s="8" customFormat="1" ht="9.75" customHeight="1" x14ac:dyDescent="0.3">
      <c r="A12" s="26"/>
      <c r="B12" s="26"/>
      <c r="C12" s="27"/>
      <c r="D12" s="28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</row>
    <row r="13" spans="1:20" s="9" customFormat="1" ht="18" customHeight="1" x14ac:dyDescent="0.2">
      <c r="A13" s="49" t="s">
        <v>6</v>
      </c>
      <c r="B13" s="49" t="s">
        <v>7</v>
      </c>
      <c r="C13" s="49" t="s">
        <v>8</v>
      </c>
      <c r="D13" s="49" t="s">
        <v>9</v>
      </c>
      <c r="E13" s="49" t="s">
        <v>10</v>
      </c>
      <c r="F13" s="49" t="s">
        <v>11</v>
      </c>
      <c r="G13" s="49" t="s">
        <v>12</v>
      </c>
      <c r="H13" s="49"/>
      <c r="I13" s="49" t="s">
        <v>13</v>
      </c>
      <c r="J13" s="49"/>
      <c r="K13" s="49"/>
      <c r="L13" s="49" t="s">
        <v>14</v>
      </c>
      <c r="M13" s="49"/>
      <c r="N13" s="49"/>
      <c r="O13" s="49" t="s">
        <v>15</v>
      </c>
      <c r="P13" s="49"/>
      <c r="Q13" s="49"/>
      <c r="R13" s="49" t="s">
        <v>16</v>
      </c>
      <c r="S13" s="49"/>
      <c r="T13" s="49"/>
    </row>
    <row r="14" spans="1:20" s="9" customFormat="1" ht="15.75" customHeight="1" x14ac:dyDescent="0.2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</row>
    <row r="15" spans="1:20" s="9" customFormat="1" ht="25.5" customHeight="1" x14ac:dyDescent="0.2">
      <c r="A15" s="49"/>
      <c r="B15" s="49"/>
      <c r="C15" s="49"/>
      <c r="D15" s="49"/>
      <c r="E15" s="49"/>
      <c r="F15" s="49"/>
      <c r="G15" s="41" t="s">
        <v>17</v>
      </c>
      <c r="H15" s="41" t="s">
        <v>18</v>
      </c>
      <c r="I15" s="41" t="s">
        <v>19</v>
      </c>
      <c r="J15" s="41" t="s">
        <v>20</v>
      </c>
      <c r="K15" s="41" t="s">
        <v>21</v>
      </c>
      <c r="L15" s="41" t="s">
        <v>19</v>
      </c>
      <c r="M15" s="41" t="s">
        <v>20</v>
      </c>
      <c r="N15" s="41" t="s">
        <v>21</v>
      </c>
      <c r="O15" s="41" t="s">
        <v>19</v>
      </c>
      <c r="P15" s="41" t="s">
        <v>20</v>
      </c>
      <c r="Q15" s="41" t="s">
        <v>21</v>
      </c>
      <c r="R15" s="41" t="s">
        <v>19</v>
      </c>
      <c r="S15" s="41" t="s">
        <v>20</v>
      </c>
      <c r="T15" s="41" t="s">
        <v>21</v>
      </c>
    </row>
    <row r="16" spans="1:20" s="14" customFormat="1" ht="24.95" customHeight="1" x14ac:dyDescent="0.2">
      <c r="A16" s="29">
        <v>1</v>
      </c>
      <c r="B16" s="30" t="s">
        <v>22</v>
      </c>
      <c r="C16" s="31" t="s">
        <v>23</v>
      </c>
      <c r="D16" s="32" t="s">
        <v>24</v>
      </c>
      <c r="E16" s="30" t="s">
        <v>25</v>
      </c>
      <c r="F16" s="33">
        <v>2</v>
      </c>
      <c r="G16" s="11"/>
      <c r="H16" s="11"/>
      <c r="I16" s="12"/>
      <c r="J16" s="12"/>
      <c r="K16" s="12"/>
      <c r="L16" s="13"/>
      <c r="M16" s="13"/>
      <c r="N16" s="13"/>
      <c r="O16" s="36">
        <f t="shared" ref="O16:Q30" si="0">ROUND(I16-(I16*L16),2)</f>
        <v>0</v>
      </c>
      <c r="P16" s="36">
        <f t="shared" si="0"/>
        <v>0</v>
      </c>
      <c r="Q16" s="36">
        <f t="shared" si="0"/>
        <v>0</v>
      </c>
      <c r="R16" s="36">
        <f t="shared" ref="R16:T30" si="1">$F16*O16</f>
        <v>0</v>
      </c>
      <c r="S16" s="36">
        <f t="shared" si="1"/>
        <v>0</v>
      </c>
      <c r="T16" s="36">
        <f t="shared" si="1"/>
        <v>0</v>
      </c>
    </row>
    <row r="17" spans="1:20" s="14" customFormat="1" ht="24.95" customHeight="1" x14ac:dyDescent="0.2">
      <c r="A17" s="29">
        <v>2</v>
      </c>
      <c r="B17" s="30" t="s">
        <v>26</v>
      </c>
      <c r="C17" s="31" t="s">
        <v>27</v>
      </c>
      <c r="D17" s="32" t="s">
        <v>28</v>
      </c>
      <c r="E17" s="30" t="s">
        <v>25</v>
      </c>
      <c r="F17" s="33">
        <v>5</v>
      </c>
      <c r="G17" s="11"/>
      <c r="H17" s="11"/>
      <c r="I17" s="12"/>
      <c r="J17" s="12"/>
      <c r="K17" s="12"/>
      <c r="L17" s="13"/>
      <c r="M17" s="13"/>
      <c r="N17" s="13"/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1"/>
        <v>0</v>
      </c>
      <c r="S17" s="36">
        <f t="shared" si="1"/>
        <v>0</v>
      </c>
      <c r="T17" s="36">
        <f t="shared" si="1"/>
        <v>0</v>
      </c>
    </row>
    <row r="18" spans="1:20" s="14" customFormat="1" ht="24.95" customHeight="1" x14ac:dyDescent="0.2">
      <c r="A18" s="29">
        <v>3</v>
      </c>
      <c r="B18" s="32" t="s">
        <v>29</v>
      </c>
      <c r="C18" s="31" t="s">
        <v>30</v>
      </c>
      <c r="D18" s="30" t="s">
        <v>31</v>
      </c>
      <c r="E18" s="30" t="s">
        <v>25</v>
      </c>
      <c r="F18" s="33">
        <v>6</v>
      </c>
      <c r="G18" s="10"/>
      <c r="H18" s="10"/>
      <c r="I18" s="12"/>
      <c r="J18" s="12"/>
      <c r="K18" s="12"/>
      <c r="L18" s="13"/>
      <c r="M18" s="13"/>
      <c r="N18" s="13"/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1"/>
        <v>0</v>
      </c>
      <c r="S18" s="36">
        <f t="shared" si="1"/>
        <v>0</v>
      </c>
      <c r="T18" s="36">
        <f t="shared" si="1"/>
        <v>0</v>
      </c>
    </row>
    <row r="19" spans="1:20" s="14" customFormat="1" ht="24.95" customHeight="1" x14ac:dyDescent="0.2">
      <c r="A19" s="29">
        <v>4</v>
      </c>
      <c r="B19" s="34" t="s">
        <v>32</v>
      </c>
      <c r="C19" s="31" t="s">
        <v>33</v>
      </c>
      <c r="D19" s="32" t="s">
        <v>34</v>
      </c>
      <c r="E19" s="29" t="s">
        <v>25</v>
      </c>
      <c r="F19" s="35">
        <v>18</v>
      </c>
      <c r="G19" s="11"/>
      <c r="H19" s="11"/>
      <c r="I19" s="12"/>
      <c r="J19" s="16"/>
      <c r="K19" s="16"/>
      <c r="L19" s="15"/>
      <c r="M19" s="15"/>
      <c r="N19" s="15"/>
      <c r="O19" s="37">
        <f t="shared" si="0"/>
        <v>0</v>
      </c>
      <c r="P19" s="37">
        <f t="shared" si="0"/>
        <v>0</v>
      </c>
      <c r="Q19" s="37">
        <f t="shared" si="0"/>
        <v>0</v>
      </c>
      <c r="R19" s="37">
        <f t="shared" si="1"/>
        <v>0</v>
      </c>
      <c r="S19" s="37">
        <f t="shared" si="1"/>
        <v>0</v>
      </c>
      <c r="T19" s="37">
        <f t="shared" si="1"/>
        <v>0</v>
      </c>
    </row>
    <row r="20" spans="1:20" s="14" customFormat="1" ht="24.95" customHeight="1" x14ac:dyDescent="0.2">
      <c r="A20" s="29">
        <v>5</v>
      </c>
      <c r="B20" s="34" t="s">
        <v>35</v>
      </c>
      <c r="C20" s="31" t="s">
        <v>36</v>
      </c>
      <c r="D20" s="32" t="s">
        <v>37</v>
      </c>
      <c r="E20" s="29" t="s">
        <v>25</v>
      </c>
      <c r="F20" s="35">
        <v>1</v>
      </c>
      <c r="G20" s="11"/>
      <c r="H20" s="11"/>
      <c r="I20" s="12"/>
      <c r="J20" s="16"/>
      <c r="K20" s="16"/>
      <c r="L20" s="15"/>
      <c r="M20" s="15"/>
      <c r="N20" s="15"/>
      <c r="O20" s="37">
        <f t="shared" si="0"/>
        <v>0</v>
      </c>
      <c r="P20" s="37">
        <f t="shared" si="0"/>
        <v>0</v>
      </c>
      <c r="Q20" s="37">
        <f t="shared" si="0"/>
        <v>0</v>
      </c>
      <c r="R20" s="37">
        <f t="shared" si="1"/>
        <v>0</v>
      </c>
      <c r="S20" s="37">
        <f t="shared" si="1"/>
        <v>0</v>
      </c>
      <c r="T20" s="37">
        <f t="shared" si="1"/>
        <v>0</v>
      </c>
    </row>
    <row r="21" spans="1:20" s="14" customFormat="1" ht="24.95" customHeight="1" x14ac:dyDescent="0.2">
      <c r="A21" s="29">
        <v>6</v>
      </c>
      <c r="B21" s="34" t="s">
        <v>38</v>
      </c>
      <c r="C21" s="31" t="s">
        <v>39</v>
      </c>
      <c r="D21" s="32" t="s">
        <v>40</v>
      </c>
      <c r="E21" s="29" t="s">
        <v>25</v>
      </c>
      <c r="F21" s="35">
        <v>2</v>
      </c>
      <c r="G21" s="11"/>
      <c r="H21" s="11"/>
      <c r="I21" s="12"/>
      <c r="J21" s="16"/>
      <c r="K21" s="16"/>
      <c r="L21" s="15"/>
      <c r="M21" s="15"/>
      <c r="N21" s="15"/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1"/>
        <v>0</v>
      </c>
      <c r="S21" s="37">
        <f t="shared" si="1"/>
        <v>0</v>
      </c>
      <c r="T21" s="37">
        <f t="shared" si="1"/>
        <v>0</v>
      </c>
    </row>
    <row r="22" spans="1:20" s="14" customFormat="1" ht="24.95" customHeight="1" x14ac:dyDescent="0.2">
      <c r="A22" s="29">
        <v>7</v>
      </c>
      <c r="B22" s="34" t="s">
        <v>41</v>
      </c>
      <c r="C22" s="31" t="s">
        <v>42</v>
      </c>
      <c r="D22" s="32" t="s">
        <v>43</v>
      </c>
      <c r="E22" s="29" t="s">
        <v>25</v>
      </c>
      <c r="F22" s="35">
        <v>2</v>
      </c>
      <c r="G22" s="11"/>
      <c r="H22" s="11"/>
      <c r="I22" s="12"/>
      <c r="J22" s="16"/>
      <c r="K22" s="16"/>
      <c r="L22" s="15"/>
      <c r="M22" s="15"/>
      <c r="N22" s="15"/>
      <c r="O22" s="37">
        <f t="shared" si="0"/>
        <v>0</v>
      </c>
      <c r="P22" s="37">
        <f t="shared" si="0"/>
        <v>0</v>
      </c>
      <c r="Q22" s="37">
        <f t="shared" si="0"/>
        <v>0</v>
      </c>
      <c r="R22" s="37">
        <f t="shared" si="1"/>
        <v>0</v>
      </c>
      <c r="S22" s="37">
        <f t="shared" si="1"/>
        <v>0</v>
      </c>
      <c r="T22" s="37">
        <f t="shared" si="1"/>
        <v>0</v>
      </c>
    </row>
    <row r="23" spans="1:20" s="14" customFormat="1" ht="24.95" customHeight="1" x14ac:dyDescent="0.2">
      <c r="A23" s="29">
        <v>8</v>
      </c>
      <c r="B23" s="34" t="s">
        <v>44</v>
      </c>
      <c r="C23" s="31" t="s">
        <v>45</v>
      </c>
      <c r="D23" s="32" t="s">
        <v>46</v>
      </c>
      <c r="E23" s="29" t="s">
        <v>25</v>
      </c>
      <c r="F23" s="35">
        <v>10</v>
      </c>
      <c r="G23" s="11"/>
      <c r="H23" s="11"/>
      <c r="I23" s="12"/>
      <c r="J23" s="16"/>
      <c r="K23" s="16"/>
      <c r="L23" s="15"/>
      <c r="M23" s="15"/>
      <c r="N23" s="15"/>
      <c r="O23" s="37">
        <f t="shared" si="0"/>
        <v>0</v>
      </c>
      <c r="P23" s="37">
        <f t="shared" si="0"/>
        <v>0</v>
      </c>
      <c r="Q23" s="37">
        <f t="shared" si="0"/>
        <v>0</v>
      </c>
      <c r="R23" s="37">
        <f t="shared" si="1"/>
        <v>0</v>
      </c>
      <c r="S23" s="37">
        <f t="shared" si="1"/>
        <v>0</v>
      </c>
      <c r="T23" s="37">
        <f t="shared" si="1"/>
        <v>0</v>
      </c>
    </row>
    <row r="24" spans="1:20" s="14" customFormat="1" ht="24.95" customHeight="1" x14ac:dyDescent="0.2">
      <c r="A24" s="29">
        <v>9</v>
      </c>
      <c r="B24" s="30" t="s">
        <v>47</v>
      </c>
      <c r="C24" s="31" t="s">
        <v>48</v>
      </c>
      <c r="D24" s="32" t="s">
        <v>78</v>
      </c>
      <c r="E24" s="30" t="s">
        <v>25</v>
      </c>
      <c r="F24" s="33">
        <v>3</v>
      </c>
      <c r="G24" s="11"/>
      <c r="H24" s="11"/>
      <c r="I24" s="12"/>
      <c r="J24" s="12"/>
      <c r="K24" s="12"/>
      <c r="L24" s="13"/>
      <c r="M24" s="13"/>
      <c r="N24" s="13"/>
      <c r="O24" s="36">
        <f t="shared" si="0"/>
        <v>0</v>
      </c>
      <c r="P24" s="36">
        <f t="shared" si="0"/>
        <v>0</v>
      </c>
      <c r="Q24" s="36">
        <f t="shared" si="0"/>
        <v>0</v>
      </c>
      <c r="R24" s="36">
        <f t="shared" si="1"/>
        <v>0</v>
      </c>
      <c r="S24" s="36">
        <f t="shared" si="1"/>
        <v>0</v>
      </c>
      <c r="T24" s="36">
        <f t="shared" si="1"/>
        <v>0</v>
      </c>
    </row>
    <row r="25" spans="1:20" s="14" customFormat="1" ht="24.95" customHeight="1" x14ac:dyDescent="0.2">
      <c r="A25" s="29">
        <v>10</v>
      </c>
      <c r="B25" s="30" t="s">
        <v>49</v>
      </c>
      <c r="C25" s="31" t="s">
        <v>50</v>
      </c>
      <c r="D25" s="32" t="s">
        <v>51</v>
      </c>
      <c r="E25" s="30" t="s">
        <v>25</v>
      </c>
      <c r="F25" s="33">
        <v>7</v>
      </c>
      <c r="G25" s="11"/>
      <c r="H25" s="11"/>
      <c r="I25" s="12"/>
      <c r="J25" s="12"/>
      <c r="K25" s="12"/>
      <c r="L25" s="13"/>
      <c r="M25" s="13"/>
      <c r="N25" s="13"/>
      <c r="O25" s="36">
        <f t="shared" si="0"/>
        <v>0</v>
      </c>
      <c r="P25" s="36">
        <f t="shared" si="0"/>
        <v>0</v>
      </c>
      <c r="Q25" s="36">
        <f t="shared" si="0"/>
        <v>0</v>
      </c>
      <c r="R25" s="36">
        <f t="shared" si="1"/>
        <v>0</v>
      </c>
      <c r="S25" s="36">
        <f t="shared" si="1"/>
        <v>0</v>
      </c>
      <c r="T25" s="36">
        <f t="shared" si="1"/>
        <v>0</v>
      </c>
    </row>
    <row r="26" spans="1:20" s="14" customFormat="1" ht="24.95" customHeight="1" x14ac:dyDescent="0.2">
      <c r="A26" s="29">
        <v>11</v>
      </c>
      <c r="B26" s="30" t="s">
        <v>52</v>
      </c>
      <c r="C26" s="31" t="s">
        <v>53</v>
      </c>
      <c r="D26" s="32" t="s">
        <v>54</v>
      </c>
      <c r="E26" s="30" t="s">
        <v>25</v>
      </c>
      <c r="F26" s="33">
        <v>1</v>
      </c>
      <c r="G26" s="11"/>
      <c r="H26" s="11"/>
      <c r="I26" s="12"/>
      <c r="J26" s="12"/>
      <c r="K26" s="12"/>
      <c r="L26" s="13"/>
      <c r="M26" s="13"/>
      <c r="N26" s="13"/>
      <c r="O26" s="36">
        <f t="shared" si="0"/>
        <v>0</v>
      </c>
      <c r="P26" s="36">
        <f t="shared" si="0"/>
        <v>0</v>
      </c>
      <c r="Q26" s="36">
        <f t="shared" si="0"/>
        <v>0</v>
      </c>
      <c r="R26" s="36">
        <f t="shared" si="1"/>
        <v>0</v>
      </c>
      <c r="S26" s="36">
        <f t="shared" si="1"/>
        <v>0</v>
      </c>
      <c r="T26" s="36">
        <f t="shared" si="1"/>
        <v>0</v>
      </c>
    </row>
    <row r="27" spans="1:20" s="14" customFormat="1" ht="24.95" customHeight="1" x14ac:dyDescent="0.2">
      <c r="A27" s="29">
        <v>12</v>
      </c>
      <c r="B27" s="30" t="s">
        <v>55</v>
      </c>
      <c r="C27" s="31" t="s">
        <v>56</v>
      </c>
      <c r="D27" s="32" t="s">
        <v>57</v>
      </c>
      <c r="E27" s="30" t="s">
        <v>25</v>
      </c>
      <c r="F27" s="33">
        <v>2</v>
      </c>
      <c r="G27" s="11"/>
      <c r="H27" s="11"/>
      <c r="I27" s="12"/>
      <c r="J27" s="12"/>
      <c r="K27" s="12"/>
      <c r="L27" s="13"/>
      <c r="M27" s="13"/>
      <c r="N27" s="13"/>
      <c r="O27" s="36">
        <f t="shared" si="0"/>
        <v>0</v>
      </c>
      <c r="P27" s="36">
        <f t="shared" si="0"/>
        <v>0</v>
      </c>
      <c r="Q27" s="36">
        <f t="shared" si="0"/>
        <v>0</v>
      </c>
      <c r="R27" s="36">
        <f t="shared" si="1"/>
        <v>0</v>
      </c>
      <c r="S27" s="36">
        <f t="shared" si="1"/>
        <v>0</v>
      </c>
      <c r="T27" s="36">
        <f t="shared" si="1"/>
        <v>0</v>
      </c>
    </row>
    <row r="28" spans="1:20" s="14" customFormat="1" ht="24.95" customHeight="1" x14ac:dyDescent="0.2">
      <c r="A28" s="29">
        <v>13</v>
      </c>
      <c r="B28" s="30" t="s">
        <v>58</v>
      </c>
      <c r="C28" s="31" t="s">
        <v>59</v>
      </c>
      <c r="D28" s="32" t="s">
        <v>60</v>
      </c>
      <c r="E28" s="30" t="s">
        <v>25</v>
      </c>
      <c r="F28" s="33">
        <v>1</v>
      </c>
      <c r="G28" s="11"/>
      <c r="H28" s="11"/>
      <c r="I28" s="12"/>
      <c r="J28" s="12"/>
      <c r="K28" s="12"/>
      <c r="L28" s="13"/>
      <c r="M28" s="13"/>
      <c r="N28" s="13"/>
      <c r="O28" s="36">
        <f t="shared" si="0"/>
        <v>0</v>
      </c>
      <c r="P28" s="36">
        <f t="shared" si="0"/>
        <v>0</v>
      </c>
      <c r="Q28" s="36">
        <f t="shared" si="0"/>
        <v>0</v>
      </c>
      <c r="R28" s="36">
        <f t="shared" si="1"/>
        <v>0</v>
      </c>
      <c r="S28" s="36">
        <f t="shared" si="1"/>
        <v>0</v>
      </c>
      <c r="T28" s="36">
        <f t="shared" si="1"/>
        <v>0</v>
      </c>
    </row>
    <row r="29" spans="1:20" s="14" customFormat="1" ht="24.95" customHeight="1" x14ac:dyDescent="0.2">
      <c r="A29" s="29">
        <v>14</v>
      </c>
      <c r="B29" s="30" t="s">
        <v>61</v>
      </c>
      <c r="C29" s="31" t="s">
        <v>62</v>
      </c>
      <c r="D29" s="32" t="s">
        <v>63</v>
      </c>
      <c r="E29" s="30" t="s">
        <v>25</v>
      </c>
      <c r="F29" s="33">
        <v>2</v>
      </c>
      <c r="G29" s="11"/>
      <c r="H29" s="11"/>
      <c r="I29" s="12"/>
      <c r="J29" s="12"/>
      <c r="K29" s="12"/>
      <c r="L29" s="13"/>
      <c r="M29" s="13"/>
      <c r="N29" s="13"/>
      <c r="O29" s="36">
        <f t="shared" si="0"/>
        <v>0</v>
      </c>
      <c r="P29" s="36">
        <f t="shared" si="0"/>
        <v>0</v>
      </c>
      <c r="Q29" s="36">
        <f t="shared" si="0"/>
        <v>0</v>
      </c>
      <c r="R29" s="36">
        <f t="shared" si="1"/>
        <v>0</v>
      </c>
      <c r="S29" s="36">
        <f t="shared" si="1"/>
        <v>0</v>
      </c>
      <c r="T29" s="36">
        <f t="shared" si="1"/>
        <v>0</v>
      </c>
    </row>
    <row r="30" spans="1:20" s="14" customFormat="1" ht="24.95" customHeight="1" x14ac:dyDescent="0.2">
      <c r="A30" s="29">
        <v>15</v>
      </c>
      <c r="B30" s="30" t="s">
        <v>64</v>
      </c>
      <c r="C30" s="31" t="s">
        <v>65</v>
      </c>
      <c r="D30" s="32" t="s">
        <v>66</v>
      </c>
      <c r="E30" s="30" t="s">
        <v>25</v>
      </c>
      <c r="F30" s="33">
        <v>4</v>
      </c>
      <c r="G30" s="11"/>
      <c r="H30" s="11"/>
      <c r="I30" s="12"/>
      <c r="J30" s="12"/>
      <c r="K30" s="12"/>
      <c r="L30" s="13"/>
      <c r="M30" s="13"/>
      <c r="N30" s="13"/>
      <c r="O30" s="36">
        <f t="shared" si="0"/>
        <v>0</v>
      </c>
      <c r="P30" s="36">
        <f t="shared" si="0"/>
        <v>0</v>
      </c>
      <c r="Q30" s="36">
        <f t="shared" si="0"/>
        <v>0</v>
      </c>
      <c r="R30" s="36">
        <f t="shared" si="1"/>
        <v>0</v>
      </c>
      <c r="S30" s="36">
        <f t="shared" si="1"/>
        <v>0</v>
      </c>
      <c r="T30" s="36">
        <f t="shared" si="1"/>
        <v>0</v>
      </c>
    </row>
    <row r="31" spans="1:20" s="17" customFormat="1" ht="21.75" customHeight="1" thickBot="1" x14ac:dyDescent="0.25">
      <c r="A31" s="55"/>
      <c r="B31" s="56"/>
      <c r="C31" s="43" t="s">
        <v>67</v>
      </c>
      <c r="D31" s="56"/>
      <c r="E31" s="56"/>
      <c r="F31" s="57"/>
      <c r="G31" s="42"/>
      <c r="H31" s="42"/>
      <c r="I31" s="44"/>
      <c r="J31" s="44"/>
      <c r="K31" s="44"/>
      <c r="L31" s="44"/>
      <c r="M31" s="44"/>
      <c r="N31" s="44"/>
      <c r="O31" s="61"/>
      <c r="P31" s="61"/>
      <c r="Q31" s="61"/>
      <c r="R31" s="45">
        <f>SUBTOTAL(109,Table13[Column18])</f>
        <v>0</v>
      </c>
      <c r="S31" s="45">
        <f>SUBTOTAL(109,Table13[Column19])</f>
        <v>0</v>
      </c>
      <c r="T31" s="45">
        <f>SUBTOTAL(109,Table13[Column20])</f>
        <v>0</v>
      </c>
    </row>
    <row r="32" spans="1:20" ht="21.75" customHeight="1" thickTop="1" thickBot="1" x14ac:dyDescent="0.25">
      <c r="A32" s="58"/>
      <c r="B32" s="59"/>
      <c r="C32" s="38" t="s">
        <v>68</v>
      </c>
      <c r="D32" s="60"/>
      <c r="E32" s="60"/>
      <c r="F32" s="60"/>
      <c r="G32" s="18"/>
      <c r="H32" s="18"/>
      <c r="I32" s="19"/>
      <c r="J32" s="19"/>
      <c r="K32" s="19"/>
      <c r="L32" s="19"/>
      <c r="M32" s="19"/>
      <c r="N32" s="19"/>
      <c r="O32" s="62"/>
      <c r="P32" s="62"/>
      <c r="Q32" s="62"/>
      <c r="R32" s="39">
        <f>ROUND(R31*0.25,2)</f>
        <v>0</v>
      </c>
      <c r="S32" s="39">
        <f t="shared" ref="S32:T32" si="2">ROUND(S31*0.25,2)</f>
        <v>0</v>
      </c>
      <c r="T32" s="39">
        <f t="shared" si="2"/>
        <v>0</v>
      </c>
    </row>
    <row r="33" spans="1:20" ht="21.75" customHeight="1" thickTop="1" x14ac:dyDescent="0.2">
      <c r="A33" s="58"/>
      <c r="B33" s="59"/>
      <c r="C33" s="38" t="s">
        <v>69</v>
      </c>
      <c r="D33" s="60"/>
      <c r="E33" s="60"/>
      <c r="F33" s="60"/>
      <c r="G33" s="18"/>
      <c r="H33" s="18"/>
      <c r="I33" s="19"/>
      <c r="J33" s="19"/>
      <c r="K33" s="19"/>
      <c r="L33" s="19"/>
      <c r="M33" s="19"/>
      <c r="N33" s="19"/>
      <c r="O33" s="62"/>
      <c r="P33" s="62"/>
      <c r="Q33" s="62"/>
      <c r="R33" s="39">
        <f>R31+R32</f>
        <v>0</v>
      </c>
      <c r="S33" s="39">
        <f t="shared" ref="S33:T33" si="3">S31+S32</f>
        <v>0</v>
      </c>
      <c r="T33" s="39">
        <f t="shared" si="3"/>
        <v>0</v>
      </c>
    </row>
    <row r="34" spans="1:20" s="54" customFormat="1" x14ac:dyDescent="0.2"/>
    <row r="35" spans="1:20" s="21" customFormat="1" ht="15" x14ac:dyDescent="0.25">
      <c r="A35" s="50" t="s">
        <v>70</v>
      </c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 t="s">
        <v>71</v>
      </c>
      <c r="M35" s="50"/>
      <c r="N35" s="50"/>
      <c r="O35" s="50"/>
      <c r="P35" s="50"/>
      <c r="Q35" s="50"/>
      <c r="R35" s="50"/>
      <c r="S35" s="50"/>
      <c r="T35" s="50"/>
    </row>
    <row r="36" spans="1:20" s="21" customFormat="1" ht="15" x14ac:dyDescent="0.25"/>
    <row r="37" spans="1:20" s="21" customFormat="1" ht="15" x14ac:dyDescent="0.25">
      <c r="A37" s="46"/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</row>
    <row r="38" spans="1:20" s="21" customFormat="1" ht="12.75" customHeight="1" x14ac:dyDescent="0.25">
      <c r="K38" s="40" t="s">
        <v>72</v>
      </c>
    </row>
  </sheetData>
  <sheetProtection password="CC69" sheet="1" objects="1" scenarios="1"/>
  <mergeCells count="26">
    <mergeCell ref="L35:T35"/>
    <mergeCell ref="D7:J7"/>
    <mergeCell ref="L7:T7"/>
    <mergeCell ref="D8:T8"/>
    <mergeCell ref="D1:T1"/>
    <mergeCell ref="D2:T2"/>
    <mergeCell ref="D3:T3"/>
    <mergeCell ref="D4:T4"/>
    <mergeCell ref="D5:T5"/>
    <mergeCell ref="D6:T6"/>
    <mergeCell ref="A37:K37"/>
    <mergeCell ref="L37:T37"/>
    <mergeCell ref="A10:S10"/>
    <mergeCell ref="A11:S11"/>
    <mergeCell ref="A13:A15"/>
    <mergeCell ref="B13:B15"/>
    <mergeCell ref="C13:C15"/>
    <mergeCell ref="D13:D15"/>
    <mergeCell ref="E13:E15"/>
    <mergeCell ref="F13:F15"/>
    <mergeCell ref="G13:H14"/>
    <mergeCell ref="I13:K14"/>
    <mergeCell ref="L13:N14"/>
    <mergeCell ref="O13:Q14"/>
    <mergeCell ref="R13:T14"/>
    <mergeCell ref="A35:K35"/>
  </mergeCells>
  <pageMargins left="7.874015748031496E-2" right="7.874015748031496E-2" top="0.39370078740157483" bottom="0.39370078740157483" header="0.51181102362204722" footer="0.51181102362204722"/>
  <pageSetup paperSize="9" scale="70" orientation="landscape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RD SJEDALA VOZAČA</vt:lpstr>
      <vt:lpstr>'RD SJEDALA VOZAČA'!Print_Area</vt:lpstr>
      <vt:lpstr>'RD SJEDALA VOZAČA'!Print_Titles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Ćorić Deni</dc:creator>
  <cp:lastModifiedBy>Ćorić Deni</cp:lastModifiedBy>
  <cp:lastPrinted>2017-09-26T08:56:26Z</cp:lastPrinted>
  <dcterms:created xsi:type="dcterms:W3CDTF">2017-09-22T09:51:01Z</dcterms:created>
  <dcterms:modified xsi:type="dcterms:W3CDTF">2017-09-26T11:51:35Z</dcterms:modified>
</cp:coreProperties>
</file>